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Listings\"/>
    </mc:Choice>
  </mc:AlternateContent>
  <bookViews>
    <workbookView xWindow="0" yWindow="0" windowWidth="20490" windowHeight="7635" activeTab="1"/>
  </bookViews>
  <sheets>
    <sheet name="Assumptions" sheetId="2" r:id="rId1"/>
    <sheet name="Cost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2" l="1"/>
  <c r="E11" i="2" s="1"/>
  <c r="D8" i="2"/>
  <c r="D11" i="2" s="1"/>
  <c r="D14" i="1" s="1"/>
  <c r="C8" i="2"/>
  <c r="C11" i="2" s="1"/>
  <c r="E15" i="2" l="1"/>
  <c r="E14" i="1"/>
  <c r="D15" i="2"/>
  <c r="D21" i="1" s="1"/>
  <c r="C15" i="2"/>
  <c r="C14" i="1"/>
  <c r="C18" i="1" s="1"/>
  <c r="C21" i="1" l="1"/>
  <c r="C23" i="1" s="1"/>
  <c r="E21" i="1"/>
  <c r="D18" i="1"/>
  <c r="E18" i="1"/>
  <c r="E23" i="1"/>
  <c r="E12" i="1"/>
  <c r="E20" i="1" s="1"/>
  <c r="D23" i="1"/>
  <c r="D12" i="1"/>
  <c r="D20" i="1" s="1"/>
  <c r="C12" i="1"/>
  <c r="C20" i="1" s="1"/>
</calcChain>
</file>

<file path=xl/sharedStrings.xml><?xml version="1.0" encoding="utf-8"?>
<sst xmlns="http://schemas.openxmlformats.org/spreadsheetml/2006/main" count="35" uniqueCount="30">
  <si>
    <t>SHORT-TERM RENTAL MODELLING</t>
  </si>
  <si>
    <t>Metrics</t>
  </si>
  <si>
    <t xml:space="preserve">Low </t>
  </si>
  <si>
    <t>Mid</t>
  </si>
  <si>
    <t>High</t>
  </si>
  <si>
    <t>Units</t>
  </si>
  <si>
    <t>Rental Nights</t>
  </si>
  <si>
    <t>Average Rate per Door</t>
  </si>
  <si>
    <t>Upsell per door</t>
  </si>
  <si>
    <t>Max Rental Nights per Month</t>
  </si>
  <si>
    <t>Average Rental Nights per Month</t>
  </si>
  <si>
    <t>Monthly Gross Rent</t>
  </si>
  <si>
    <t>Average Occupancy Rate</t>
  </si>
  <si>
    <t>ASSUMPTIONS ON COST</t>
  </si>
  <si>
    <t>Operating Expenses</t>
  </si>
  <si>
    <t>Rent</t>
  </si>
  <si>
    <t>Marketing</t>
  </si>
  <si>
    <t>Holding Costs</t>
  </si>
  <si>
    <t>Cleaning</t>
  </si>
  <si>
    <t>Consumables</t>
  </si>
  <si>
    <t>Utilities above Base</t>
  </si>
  <si>
    <t>Utilities Base</t>
  </si>
  <si>
    <t>Turnover Costs</t>
  </si>
  <si>
    <t>Total Holding</t>
  </si>
  <si>
    <t>Cleaning Rate/Night</t>
  </si>
  <si>
    <t>Total Turnover</t>
  </si>
  <si>
    <t>OPEX with guests</t>
  </si>
  <si>
    <t>OPEX without guests</t>
  </si>
  <si>
    <t>Total</t>
  </si>
  <si>
    <t>NOI/PROFIT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</si>
</sst>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0" fillId="0" borderId="2" xfId="0" applyBorder="1"/>
    <xf numFmtId="0" fontId="0" fillId="2" borderId="2" xfId="0" applyFill="1" applyBorder="1"/>
    <xf numFmtId="0" fontId="2" fillId="0" borderId="5" xfId="0" applyFont="1" applyBorder="1"/>
    <xf numFmtId="0" fontId="0" fillId="0" borderId="4" xfId="0" applyBorder="1"/>
    <xf numFmtId="0" fontId="0" fillId="2" borderId="4" xfId="0" applyFill="1" applyBorder="1"/>
    <xf numFmtId="9" fontId="0" fillId="2" borderId="4" xfId="2" applyFont="1" applyFill="1" applyBorder="1"/>
    <xf numFmtId="165" fontId="0" fillId="2" borderId="4" xfId="1" applyNumberFormat="1" applyFont="1" applyFill="1" applyBorder="1"/>
    <xf numFmtId="165" fontId="0" fillId="0" borderId="4" xfId="1" applyNumberFormat="1" applyFont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 textRotation="45"/>
    </xf>
    <xf numFmtId="0" fontId="3" fillId="0" borderId="0" xfId="0" applyFont="1" applyAlignment="1">
      <alignment horizontal="center" textRotation="45"/>
    </xf>
    <xf numFmtId="9" fontId="0" fillId="0" borderId="0" xfId="2" applyFont="1"/>
    <xf numFmtId="165" fontId="0" fillId="0" borderId="0" xfId="1" applyNumberFormat="1" applyFont="1"/>
    <xf numFmtId="165" fontId="0" fillId="2" borderId="6" xfId="1" applyNumberFormat="1" applyFont="1" applyFill="1" applyBorder="1"/>
    <xf numFmtId="0" fontId="2" fillId="2" borderId="6" xfId="0" applyFont="1" applyFill="1" applyBorder="1"/>
    <xf numFmtId="165" fontId="0" fillId="2" borderId="7" xfId="1" applyNumberFormat="1" applyFont="1" applyFill="1" applyBorder="1"/>
    <xf numFmtId="165" fontId="0" fillId="0" borderId="0" xfId="0" applyNumberFormat="1"/>
    <xf numFmtId="165" fontId="0" fillId="0" borderId="1" xfId="0" applyNumberFormat="1" applyBorder="1"/>
    <xf numFmtId="0" fontId="0" fillId="0" borderId="8" xfId="0" applyBorder="1"/>
    <xf numFmtId="165" fontId="0" fillId="0" borderId="8" xfId="1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"/>
  <sheetViews>
    <sheetView topLeftCell="A4" workbookViewId="0">
      <selection activeCell="C6" sqref="C6"/>
    </sheetView>
  </sheetViews>
  <sheetFormatPr defaultRowHeight="15" x14ac:dyDescent="0.25"/>
  <cols>
    <col min="2" max="2" width="31" bestFit="1" customWidth="1"/>
    <col min="3" max="3" width="9.85546875" customWidth="1"/>
    <col min="4" max="5" width="11.5703125" bestFit="1" customWidth="1"/>
  </cols>
  <sheetData>
    <row r="2" spans="2:5" ht="15.75" thickBot="1" x14ac:dyDescent="0.3">
      <c r="B2" s="3" t="s">
        <v>0</v>
      </c>
      <c r="C2" s="3"/>
      <c r="D2" s="3"/>
      <c r="E2" s="3"/>
    </row>
    <row r="3" spans="2:5" ht="15.75" thickTop="1" x14ac:dyDescent="0.25"/>
    <row r="4" spans="2:5" x14ac:dyDescent="0.25">
      <c r="B4" s="4" t="s">
        <v>1</v>
      </c>
      <c r="C4" s="7" t="s">
        <v>2</v>
      </c>
      <c r="D4" s="7" t="s">
        <v>3</v>
      </c>
      <c r="E4" s="7" t="s">
        <v>4</v>
      </c>
    </row>
    <row r="5" spans="2:5" x14ac:dyDescent="0.25">
      <c r="B5" s="5"/>
      <c r="C5" s="8"/>
      <c r="D5" s="8"/>
      <c r="E5" s="8"/>
    </row>
    <row r="6" spans="2:5" ht="19.5" customHeight="1" x14ac:dyDescent="0.25">
      <c r="B6" s="5" t="s">
        <v>5</v>
      </c>
      <c r="C6" s="8">
        <v>1</v>
      </c>
      <c r="D6" s="8">
        <v>1</v>
      </c>
      <c r="E6" s="8">
        <v>1</v>
      </c>
    </row>
    <row r="7" spans="2:5" ht="19.5" customHeight="1" x14ac:dyDescent="0.25">
      <c r="B7" s="5" t="s">
        <v>6</v>
      </c>
      <c r="C7" s="8">
        <v>30</v>
      </c>
      <c r="D7" s="8">
        <v>30</v>
      </c>
      <c r="E7" s="8">
        <v>30</v>
      </c>
    </row>
    <row r="8" spans="2:5" ht="19.5" customHeight="1" x14ac:dyDescent="0.25">
      <c r="B8" s="5" t="s">
        <v>9</v>
      </c>
      <c r="C8" s="8">
        <f>C7*C6</f>
        <v>30</v>
      </c>
      <c r="D8" s="8">
        <f>D7*D6</f>
        <v>30</v>
      </c>
      <c r="E8" s="8">
        <f>E7*E6</f>
        <v>30</v>
      </c>
    </row>
    <row r="9" spans="2:5" ht="19.5" customHeight="1" x14ac:dyDescent="0.25">
      <c r="B9" s="6" t="s">
        <v>12</v>
      </c>
      <c r="C9" s="10">
        <v>0.2</v>
      </c>
      <c r="D9" s="10">
        <v>0.4</v>
      </c>
      <c r="E9" s="10">
        <v>0.6</v>
      </c>
    </row>
    <row r="10" spans="2:5" ht="19.5" customHeight="1" x14ac:dyDescent="0.25">
      <c r="B10" s="5"/>
      <c r="C10" s="8"/>
      <c r="D10" s="8"/>
      <c r="E10" s="8"/>
    </row>
    <row r="11" spans="2:5" ht="19.5" customHeight="1" x14ac:dyDescent="0.25">
      <c r="B11" s="6" t="s">
        <v>10</v>
      </c>
      <c r="C11" s="9">
        <f>C9*C8</f>
        <v>6</v>
      </c>
      <c r="D11" s="9">
        <f t="shared" ref="D11:E11" si="0">D9*D8</f>
        <v>12</v>
      </c>
      <c r="E11" s="9">
        <f t="shared" si="0"/>
        <v>18</v>
      </c>
    </row>
    <row r="12" spans="2:5" ht="19.5" customHeight="1" x14ac:dyDescent="0.25">
      <c r="B12" s="5"/>
      <c r="C12" s="8"/>
      <c r="D12" s="8"/>
      <c r="E12" s="8"/>
    </row>
    <row r="13" spans="2:5" ht="19.5" customHeight="1" x14ac:dyDescent="0.25">
      <c r="B13" s="6" t="s">
        <v>7</v>
      </c>
      <c r="C13" s="11">
        <v>2000</v>
      </c>
      <c r="D13" s="11">
        <v>2500</v>
      </c>
      <c r="E13" s="11">
        <v>3000</v>
      </c>
    </row>
    <row r="14" spans="2:5" ht="19.5" customHeight="1" x14ac:dyDescent="0.25">
      <c r="B14" s="5"/>
      <c r="C14" s="8"/>
      <c r="D14" s="8"/>
      <c r="E14" s="8"/>
    </row>
    <row r="15" spans="2:5" ht="19.5" customHeight="1" x14ac:dyDescent="0.25">
      <c r="B15" s="5" t="s">
        <v>11</v>
      </c>
      <c r="C15" s="12">
        <f>C13*C11</f>
        <v>12000</v>
      </c>
      <c r="D15" s="12">
        <f t="shared" ref="D15:E15" si="1">D13*D11</f>
        <v>30000</v>
      </c>
      <c r="E15" s="12">
        <f t="shared" si="1"/>
        <v>54000</v>
      </c>
    </row>
    <row r="16" spans="2:5" ht="19.5" customHeight="1" x14ac:dyDescent="0.25">
      <c r="B16" s="5"/>
      <c r="C16" s="8"/>
      <c r="D16" s="8"/>
      <c r="E16" s="8"/>
    </row>
    <row r="17" spans="2:5" ht="19.5" customHeight="1" x14ac:dyDescent="0.25">
      <c r="B17" s="5" t="s">
        <v>8</v>
      </c>
      <c r="C17" s="8">
        <v>200</v>
      </c>
      <c r="D17" s="8">
        <v>400</v>
      </c>
      <c r="E17" s="8">
        <v>600</v>
      </c>
    </row>
    <row r="18" spans="2:5" ht="19.5" customHeight="1" x14ac:dyDescent="0.25">
      <c r="B18" s="5"/>
      <c r="C18" s="8"/>
      <c r="D18" s="8"/>
      <c r="E18" s="8"/>
    </row>
    <row r="19" spans="2:5" ht="19.5" customHeight="1" x14ac:dyDescent="0.25">
      <c r="B19" s="5" t="s">
        <v>24</v>
      </c>
      <c r="C19" s="8">
        <v>300</v>
      </c>
      <c r="D19" s="8">
        <v>300</v>
      </c>
      <c r="E19" s="8">
        <v>300</v>
      </c>
    </row>
  </sheetData>
  <mergeCells count="1">
    <mergeCell ref="B2:E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3"/>
  <sheetViews>
    <sheetView tabSelected="1" topLeftCell="A11" workbookViewId="0">
      <selection activeCell="C26" sqref="C26"/>
    </sheetView>
  </sheetViews>
  <sheetFormatPr defaultRowHeight="15" x14ac:dyDescent="0.25"/>
  <cols>
    <col min="1" max="1" width="19.5703125" bestFit="1" customWidth="1"/>
    <col min="2" max="2" width="18.7109375" bestFit="1" customWidth="1"/>
    <col min="3" max="3" width="11.5703125" customWidth="1"/>
    <col min="4" max="4" width="12.7109375" customWidth="1"/>
    <col min="5" max="5" width="12.140625" customWidth="1"/>
  </cols>
  <sheetData>
    <row r="2" spans="1:5" ht="15.75" thickBot="1" x14ac:dyDescent="0.3">
      <c r="B2" s="1" t="s">
        <v>13</v>
      </c>
      <c r="C2" s="1"/>
      <c r="D2" s="1"/>
      <c r="E2" s="1"/>
    </row>
    <row r="3" spans="1:5" ht="15.75" thickTop="1" x14ac:dyDescent="0.25">
      <c r="B3" s="13"/>
      <c r="C3" s="13"/>
      <c r="D3" s="13"/>
      <c r="E3" s="13"/>
    </row>
    <row r="4" spans="1:5" x14ac:dyDescent="0.25">
      <c r="B4" s="14" t="s">
        <v>14</v>
      </c>
      <c r="C4" s="14"/>
      <c r="D4" s="14"/>
      <c r="E4" s="14"/>
    </row>
    <row r="6" spans="1:5" x14ac:dyDescent="0.25">
      <c r="B6" s="4" t="s">
        <v>1</v>
      </c>
      <c r="C6" s="7" t="s">
        <v>2</v>
      </c>
      <c r="D6" s="7" t="s">
        <v>3</v>
      </c>
      <c r="E6" s="7" t="s">
        <v>4</v>
      </c>
    </row>
    <row r="8" spans="1:5" ht="23.25" customHeight="1" x14ac:dyDescent="0.25">
      <c r="A8" s="15" t="s">
        <v>17</v>
      </c>
      <c r="B8" t="s">
        <v>15</v>
      </c>
      <c r="C8" s="18">
        <v>10000</v>
      </c>
      <c r="D8" s="18">
        <v>10000</v>
      </c>
      <c r="E8" s="18">
        <v>10000</v>
      </c>
    </row>
    <row r="9" spans="1:5" ht="23.25" customHeight="1" x14ac:dyDescent="0.25">
      <c r="A9" s="15"/>
      <c r="B9" t="s">
        <v>16</v>
      </c>
      <c r="C9" s="17">
        <v>0.05</v>
      </c>
      <c r="D9" s="17">
        <v>0.05</v>
      </c>
      <c r="E9" s="17">
        <v>0.05</v>
      </c>
    </row>
    <row r="10" spans="1:5" ht="23.25" customHeight="1" x14ac:dyDescent="0.25">
      <c r="A10" s="15"/>
      <c r="B10" t="s">
        <v>21</v>
      </c>
      <c r="C10" s="17">
        <v>0.03</v>
      </c>
      <c r="D10" s="17">
        <v>0.03</v>
      </c>
      <c r="E10" s="17">
        <v>0.03</v>
      </c>
    </row>
    <row r="11" spans="1:5" ht="18.75" customHeight="1" x14ac:dyDescent="0.25">
      <c r="A11" s="16"/>
    </row>
    <row r="12" spans="1:5" ht="18.75" customHeight="1" thickBot="1" x14ac:dyDescent="0.3">
      <c r="A12" s="16"/>
      <c r="B12" s="20" t="s">
        <v>23</v>
      </c>
      <c r="C12" s="21">
        <f>C8+($C$9*Assumptions!C15)+($C$10*Assumptions!C15)</f>
        <v>10960</v>
      </c>
      <c r="D12" s="21">
        <f>D8+($D$9*Assumptions!D15)+($D$10*Assumptions!D15)</f>
        <v>12400</v>
      </c>
      <c r="E12" s="19">
        <f>E8+($E$9*Assumptions!E15)+($E$10*Assumptions!E15)</f>
        <v>14320</v>
      </c>
    </row>
    <row r="13" spans="1:5" ht="18" customHeight="1" thickTop="1" x14ac:dyDescent="0.25"/>
    <row r="14" spans="1:5" ht="21.75" customHeight="1" x14ac:dyDescent="0.25">
      <c r="A14" s="15" t="s">
        <v>22</v>
      </c>
      <c r="B14" t="s">
        <v>18</v>
      </c>
      <c r="C14" s="18">
        <f>Assumptions!C19*Assumptions!C11</f>
        <v>1800</v>
      </c>
      <c r="D14" s="18">
        <f>Assumptions!D19*Assumptions!D11</f>
        <v>3600</v>
      </c>
      <c r="E14" s="18">
        <f>Assumptions!E19*Assumptions!E11</f>
        <v>5400</v>
      </c>
    </row>
    <row r="15" spans="1:5" ht="24.75" customHeight="1" x14ac:dyDescent="0.25">
      <c r="A15" s="15"/>
      <c r="B15" t="s">
        <v>19</v>
      </c>
      <c r="C15" s="18">
        <v>1000</v>
      </c>
      <c r="D15" s="18">
        <v>1000</v>
      </c>
      <c r="E15" s="18">
        <v>1000</v>
      </c>
    </row>
    <row r="16" spans="1:5" ht="26.25" customHeight="1" x14ac:dyDescent="0.25">
      <c r="A16" s="15"/>
      <c r="B16" t="s">
        <v>20</v>
      </c>
      <c r="C16" s="17">
        <v>0.05</v>
      </c>
      <c r="D16" s="17">
        <v>0.05</v>
      </c>
      <c r="E16" s="17">
        <v>0.05</v>
      </c>
    </row>
    <row r="18" spans="1:5" ht="15.75" thickBot="1" x14ac:dyDescent="0.3">
      <c r="B18" s="20" t="s">
        <v>25</v>
      </c>
      <c r="C18" s="21">
        <f>C14+C15+(C16*Assumptions!C15)</f>
        <v>3400</v>
      </c>
      <c r="D18" s="21">
        <f>D14+D15+(D16*Assumptions!D15)</f>
        <v>6100</v>
      </c>
      <c r="E18" s="21">
        <f>E14+E15+(E16*Assumptions!E15)</f>
        <v>9100</v>
      </c>
    </row>
    <row r="19" spans="1:5" ht="15.75" thickTop="1" x14ac:dyDescent="0.25"/>
    <row r="20" spans="1:5" ht="15.75" thickBot="1" x14ac:dyDescent="0.3">
      <c r="A20" t="s">
        <v>27</v>
      </c>
      <c r="B20" s="2" t="s">
        <v>28</v>
      </c>
      <c r="C20" s="23">
        <f>C12*Assumptions!C6</f>
        <v>10960</v>
      </c>
      <c r="D20" s="23">
        <f>D12*Assumptions!D6</f>
        <v>12400</v>
      </c>
      <c r="E20" s="23">
        <f>E12*Assumptions!E6</f>
        <v>14320</v>
      </c>
    </row>
    <row r="21" spans="1:5" ht="16.5" thickTop="1" thickBot="1" x14ac:dyDescent="0.3">
      <c r="A21" t="s">
        <v>26</v>
      </c>
      <c r="B21" s="24" t="s">
        <v>28</v>
      </c>
      <c r="C21" s="25">
        <f>Assumptions!C6*(C8+C15+(C9*Assumptions!C15)+(C16*Assumptions!C15))+C14</f>
        <v>14000</v>
      </c>
      <c r="D21" s="25">
        <f>Assumptions!D6*(D8+D15+(D9*Assumptions!D15)+(D16*Assumptions!D15))+D14</f>
        <v>17600</v>
      </c>
      <c r="E21" s="25">
        <f>Assumptions!E6*(E8+E15+(E9*Assumptions!E15)+(E16*Assumptions!E15))+E14</f>
        <v>21800</v>
      </c>
    </row>
    <row r="22" spans="1:5" ht="15.75" thickTop="1" x14ac:dyDescent="0.25"/>
    <row r="23" spans="1:5" x14ac:dyDescent="0.25">
      <c r="B23" t="s">
        <v>29</v>
      </c>
      <c r="C23" s="22">
        <f>Assumptions!C15-Costs!C21</f>
        <v>-2000</v>
      </c>
      <c r="D23" s="22">
        <f>Assumptions!D15-Costs!D21</f>
        <v>12400</v>
      </c>
      <c r="E23" s="22">
        <f>Assumptions!E15-Costs!E21</f>
        <v>32200</v>
      </c>
    </row>
  </sheetData>
  <mergeCells count="4">
    <mergeCell ref="B2:E2"/>
    <mergeCell ref="B4:E4"/>
    <mergeCell ref="A8:A10"/>
    <mergeCell ref="A14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Assumptions</vt:lpstr>
      <vt:lpstr>Costs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2025-08-14T13:00:47Z</dcterms:created>
  <dcterms:modified xsi:type="dcterms:W3CDTF">2025-08-14T14:28:28Z</dcterms:modified>
</cp:coreProperties>
</file>